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LOSREDITELKA\Desktop\Obec Losiná - dotace\Rozpočet +střednědobý výhled 23\"/>
    </mc:Choice>
  </mc:AlternateContent>
  <bookViews>
    <workbookView xWindow="0" yWindow="0" windowWidth="19200" windowHeight="1063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H15" i="1"/>
  <c r="H5" i="1"/>
  <c r="H6" i="1"/>
  <c r="H7" i="1"/>
  <c r="H8" i="1"/>
  <c r="H9" i="1"/>
  <c r="H10" i="1"/>
  <c r="H11" i="1"/>
  <c r="H4" i="1"/>
  <c r="G20" i="1" l="1"/>
  <c r="F20" i="1"/>
  <c r="E20" i="1" l="1"/>
  <c r="E16" i="1"/>
  <c r="E17" i="1"/>
  <c r="E18" i="1"/>
  <c r="E15" i="1"/>
  <c r="C20" i="1"/>
  <c r="E5" i="1"/>
  <c r="E6" i="1"/>
  <c r="E7" i="1"/>
  <c r="E8" i="1"/>
  <c r="E9" i="1"/>
  <c r="E10" i="1"/>
  <c r="E11" i="1"/>
  <c r="J20" i="1" l="1"/>
  <c r="I20" i="1"/>
  <c r="J12" i="1"/>
  <c r="I12" i="1"/>
  <c r="G12" i="1"/>
  <c r="D12" i="1"/>
  <c r="C12" i="1"/>
  <c r="E4" i="1"/>
  <c r="F12" i="1"/>
  <c r="H20" i="1" l="1"/>
  <c r="C22" i="1"/>
  <c r="H12" i="1"/>
  <c r="E12" i="1"/>
</calcChain>
</file>

<file path=xl/sharedStrings.xml><?xml version="1.0" encoding="utf-8"?>
<sst xmlns="http://schemas.openxmlformats.org/spreadsheetml/2006/main" count="44" uniqueCount="41">
  <si>
    <t>text</t>
  </si>
  <si>
    <t>energie</t>
  </si>
  <si>
    <t>odpisy</t>
  </si>
  <si>
    <t>výběr školného</t>
  </si>
  <si>
    <t>SOUČET</t>
  </si>
  <si>
    <t>OBEC BUDE FINANCOVAT</t>
  </si>
  <si>
    <t>mzdové náklady</t>
  </si>
  <si>
    <t>materiál a drobný majetek</t>
  </si>
  <si>
    <t>účet</t>
  </si>
  <si>
    <t>502</t>
  </si>
  <si>
    <t>551</t>
  </si>
  <si>
    <t>501, 558</t>
  </si>
  <si>
    <t>služby, opravy, revize, údržba...</t>
  </si>
  <si>
    <t>úroky</t>
  </si>
  <si>
    <t>662</t>
  </si>
  <si>
    <t>602</t>
  </si>
  <si>
    <t>672</t>
  </si>
  <si>
    <t>511, 512, 518, 531, 549, 569…</t>
  </si>
  <si>
    <t>521, 524, 525, 527</t>
  </si>
  <si>
    <t>648</t>
  </si>
  <si>
    <t>ředitelka MŠ</t>
  </si>
  <si>
    <t>z toho obec</t>
  </si>
  <si>
    <t>z toho KÚPK</t>
  </si>
  <si>
    <t>potraviny</t>
  </si>
  <si>
    <t>501</t>
  </si>
  <si>
    <t>výběr stravného + přísp. z FKSP</t>
  </si>
  <si>
    <t>022</t>
  </si>
  <si>
    <t>investiční výdaje - zahrada</t>
  </si>
  <si>
    <t>výměna koberců</t>
  </si>
  <si>
    <t>511</t>
  </si>
  <si>
    <t>Mateřská škola Losiná - návrh rozpočtu na rok 2023</t>
  </si>
  <si>
    <t>rozpočet 2021
provoz</t>
  </si>
  <si>
    <t>rozpočet 2021
přímé výdaje KÚPK</t>
  </si>
  <si>
    <t>rozpočet 2021
CELKEM</t>
  </si>
  <si>
    <t>skutečnost 9/2022
provoz</t>
  </si>
  <si>
    <t>skutečnost 9/2022
přímé výdaje
KÚPK</t>
  </si>
  <si>
    <t>rozpočet 2023
CELKEM</t>
  </si>
  <si>
    <t>čerpání fondů - zahrada</t>
  </si>
  <si>
    <t>dotace NIV KÚPK, obec</t>
  </si>
  <si>
    <t>V Losiné dne:  20.10.2022</t>
  </si>
  <si>
    <t xml:space="preserve">Ivana Holečková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</si>
</sst>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3" fontId="1" fillId="0" borderId="0" xfId="0" applyNumberFormat="1" applyFont="1"/>
    <xf numFmtId="49" fontId="1" fillId="0" borderId="0" xfId="0" applyNumberFormat="1" applyFont="1"/>
    <xf numFmtId="49" fontId="2" fillId="0" borderId="1" xfId="0" applyNumberFormat="1" applyFont="1" applyBorder="1"/>
    <xf numFmtId="49" fontId="2" fillId="2" borderId="1" xfId="0" applyNumberFormat="1" applyFont="1" applyFill="1" applyBorder="1"/>
    <xf numFmtId="0" fontId="3" fillId="0" borderId="0" xfId="0" applyFont="1"/>
    <xf numFmtId="49" fontId="4" fillId="0" borderId="0" xfId="0" applyNumberFormat="1" applyFont="1"/>
    <xf numFmtId="0" fontId="5" fillId="0" borderId="0" xfId="0" applyFont="1"/>
    <xf numFmtId="3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Font="1"/>
    <xf numFmtId="3" fontId="0" fillId="0" borderId="1" xfId="0" applyNumberFormat="1" applyFont="1" applyBorder="1"/>
    <xf numFmtId="49" fontId="2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/>
    <xf numFmtId="49" fontId="8" fillId="0" borderId="2" xfId="0" applyNumberFormat="1" applyFont="1" applyBorder="1"/>
    <xf numFmtId="49" fontId="9" fillId="0" borderId="0" xfId="0" applyNumberFormat="1" applyFont="1"/>
    <xf numFmtId="49" fontId="2" fillId="2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/>
    <xf numFmtId="49" fontId="5" fillId="0" borderId="4" xfId="0" applyNumberFormat="1" applyFont="1" applyBorder="1"/>
    <xf numFmtId="49" fontId="2" fillId="0" borderId="3" xfId="0" applyNumberFormat="1" applyFont="1" applyBorder="1"/>
    <xf numFmtId="49" fontId="2" fillId="2" borderId="3" xfId="0" applyNumberFormat="1" applyFont="1" applyFill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5" fillId="0" borderId="11" xfId="0" applyNumberFormat="1" applyFont="1" applyFill="1" applyBorder="1"/>
    <xf numFmtId="3" fontId="5" fillId="0" borderId="12" xfId="0" applyNumberFormat="1" applyFont="1" applyFill="1" applyBorder="1"/>
    <xf numFmtId="3" fontId="7" fillId="0" borderId="0" xfId="0" applyNumberFormat="1" applyFont="1" applyFill="1" applyBorder="1"/>
    <xf numFmtId="3" fontId="0" fillId="0" borderId="0" xfId="0" applyNumberFormat="1" applyFont="1" applyBorder="1"/>
    <xf numFmtId="3" fontId="0" fillId="0" borderId="13" xfId="0" applyNumberFormat="1" applyFont="1" applyBorder="1"/>
    <xf numFmtId="3" fontId="0" fillId="0" borderId="12" xfId="0" applyNumberFormat="1" applyFont="1" applyBorder="1"/>
    <xf numFmtId="3" fontId="2" fillId="2" borderId="10" xfId="0" applyNumberFormat="1" applyFont="1" applyFill="1" applyBorder="1"/>
    <xf numFmtId="3" fontId="0" fillId="0" borderId="15" xfId="0" applyNumberFormat="1" applyFont="1" applyFill="1" applyBorder="1"/>
    <xf numFmtId="3" fontId="7" fillId="0" borderId="16" xfId="0" applyNumberFormat="1" applyFont="1" applyFill="1" applyBorder="1"/>
    <xf numFmtId="3" fontId="5" fillId="0" borderId="17" xfId="0" applyNumberFormat="1" applyFont="1" applyFill="1" applyBorder="1"/>
    <xf numFmtId="49" fontId="10" fillId="0" borderId="0" xfId="0" applyNumberFormat="1" applyFont="1"/>
    <xf numFmtId="3" fontId="0" fillId="0" borderId="10" xfId="0" applyNumberFormat="1" applyFont="1" applyFill="1" applyBorder="1"/>
    <xf numFmtId="3" fontId="7" fillId="0" borderId="13" xfId="0" applyNumberFormat="1" applyFont="1" applyFill="1" applyBorder="1"/>
    <xf numFmtId="3" fontId="0" fillId="0" borderId="12" xfId="0" applyNumberFormat="1" applyFont="1" applyFill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11" fillId="0" borderId="14" xfId="0" applyNumberFormat="1" applyFont="1" applyFill="1" applyBorder="1"/>
    <xf numFmtId="3" fontId="0" fillId="0" borderId="0" xfId="0" applyNumberFormat="1"/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3" fontId="5" fillId="0" borderId="30" xfId="0" applyNumberFormat="1" applyFont="1" applyFill="1" applyBorder="1"/>
    <xf numFmtId="3" fontId="5" fillId="0" borderId="26" xfId="0" applyNumberFormat="1" applyFont="1" applyFill="1" applyBorder="1"/>
    <xf numFmtId="3" fontId="5" fillId="0" borderId="29" xfId="0" applyNumberFormat="1" applyFont="1" applyFill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0" borderId="32" xfId="0" applyNumberFormat="1" applyFont="1" applyBorder="1"/>
    <xf numFmtId="3" fontId="0" fillId="0" borderId="31" xfId="0" applyNumberFormat="1" applyFont="1" applyFill="1" applyBorder="1"/>
    <xf numFmtId="3" fontId="0" fillId="0" borderId="33" xfId="0" applyNumberFormat="1" applyFont="1" applyFill="1" applyBorder="1"/>
    <xf numFmtId="3" fontId="5" fillId="0" borderId="34" xfId="0" applyNumberFormat="1" applyFont="1" applyFill="1" applyBorder="1"/>
    <xf numFmtId="3" fontId="0" fillId="0" borderId="17" xfId="0" applyNumberFormat="1" applyFont="1" applyFill="1" applyBorder="1"/>
    <xf numFmtId="3" fontId="0" fillId="0" borderId="31" xfId="0" applyNumberFormat="1" applyFont="1" applyBorder="1"/>
    <xf numFmtId="3" fontId="0" fillId="0" borderId="33" xfId="0" applyNumberFormat="1" applyFont="1" applyBorder="1"/>
    <xf numFmtId="3" fontId="0" fillId="0" borderId="35" xfId="0" applyNumberFormat="1" applyFont="1" applyFill="1" applyBorder="1"/>
    <xf numFmtId="3" fontId="5" fillId="0" borderId="18" xfId="0" applyNumberFormat="1" applyFont="1" applyFill="1" applyBorder="1"/>
    <xf numFmtId="3" fontId="0" fillId="5" borderId="5" xfId="0" applyNumberFormat="1" applyFont="1" applyFill="1" applyBorder="1"/>
    <xf numFmtId="3" fontId="0" fillId="5" borderId="8" xfId="0" applyNumberFormat="1" applyFont="1" applyFill="1" applyBorder="1"/>
    <xf numFmtId="3" fontId="5" fillId="5" borderId="26" xfId="0" applyNumberFormat="1" applyFont="1" applyFill="1" applyBorder="1"/>
    <xf numFmtId="3" fontId="0" fillId="5" borderId="1" xfId="0" applyNumberFormat="1" applyFont="1" applyFill="1" applyBorder="1"/>
    <xf numFmtId="3" fontId="5" fillId="5" borderId="27" xfId="0" applyNumberFormat="1" applyFont="1" applyFill="1" applyBorder="1"/>
    <xf numFmtId="3" fontId="0" fillId="0" borderId="38" xfId="0" applyNumberFormat="1" applyFont="1" applyFill="1" applyBorder="1"/>
    <xf numFmtId="3" fontId="0" fillId="5" borderId="7" xfId="0" applyNumberFormat="1" applyFont="1" applyFill="1" applyBorder="1"/>
    <xf numFmtId="3" fontId="0" fillId="5" borderId="9" xfId="0" applyNumberFormat="1" applyFont="1" applyFill="1" applyBorder="1"/>
    <xf numFmtId="3" fontId="0" fillId="5" borderId="12" xfId="0" applyNumberFormat="1" applyFont="1" applyFill="1" applyBorder="1"/>
    <xf numFmtId="3" fontId="5" fillId="5" borderId="28" xfId="0" applyNumberFormat="1" applyFont="1" applyFill="1" applyBorder="1"/>
    <xf numFmtId="3" fontId="0" fillId="5" borderId="10" xfId="0" applyNumberFormat="1" applyFont="1" applyFill="1" applyBorder="1"/>
    <xf numFmtId="3" fontId="5" fillId="5" borderId="12" xfId="0" applyNumberFormat="1" applyFont="1" applyFill="1" applyBorder="1"/>
    <xf numFmtId="3" fontId="0" fillId="5" borderId="37" xfId="0" applyNumberFormat="1" applyFont="1" applyFill="1" applyBorder="1"/>
    <xf numFmtId="3" fontId="0" fillId="5" borderId="36" xfId="0" applyNumberFormat="1" applyFont="1" applyFill="1" applyBorder="1"/>
    <xf numFmtId="3" fontId="0" fillId="5" borderId="26" xfId="0" applyNumberFormat="1" applyFont="1" applyFill="1" applyBorder="1"/>
    <xf numFmtId="3" fontId="11" fillId="5" borderId="36" xfId="0" applyNumberFormat="1" applyFont="1" applyFill="1" applyBorder="1"/>
    <xf numFmtId="3" fontId="0" fillId="5" borderId="38" xfId="0" applyNumberFormat="1" applyFont="1" applyFill="1" applyBorder="1"/>
    <xf numFmtId="3" fontId="0" fillId="5" borderId="29" xfId="0" applyNumberFormat="1" applyFont="1" applyFill="1" applyBorder="1"/>
    <xf numFmtId="3" fontId="0" fillId="0" borderId="19" xfId="0" applyNumberFormat="1" applyFont="1" applyFill="1" applyBorder="1"/>
    <xf numFmtId="3" fontId="0" fillId="0" borderId="3" xfId="0" applyNumberFormat="1" applyFont="1" applyFill="1" applyBorder="1"/>
    <xf numFmtId="3" fontId="0" fillId="5" borderId="3" xfId="0" applyNumberFormat="1" applyFont="1" applyFill="1" applyBorder="1"/>
    <xf numFmtId="3" fontId="0" fillId="0" borderId="20" xfId="0" applyNumberFormat="1" applyFont="1" applyFill="1" applyBorder="1"/>
    <xf numFmtId="3" fontId="0" fillId="0" borderId="37" xfId="0" applyNumberFormat="1" applyFont="1" applyBorder="1"/>
    <xf numFmtId="3" fontId="0" fillId="0" borderId="38" xfId="0" applyNumberFormat="1" applyFont="1" applyBorder="1"/>
    <xf numFmtId="3" fontId="11" fillId="0" borderId="19" xfId="0" applyNumberFormat="1" applyFont="1" applyFill="1" applyBorder="1"/>
    <xf numFmtId="3" fontId="5" fillId="0" borderId="39" xfId="0" applyNumberFormat="1" applyFont="1" applyFill="1" applyBorder="1"/>
    <xf numFmtId="3" fontId="0" fillId="0" borderId="14" xfId="0" applyNumberFormat="1" applyFont="1" applyFill="1" applyBorder="1"/>
    <xf numFmtId="3" fontId="11" fillId="0" borderId="15" xfId="0" applyNumberFormat="1" applyFont="1" applyFill="1" applyBorder="1"/>
    <xf numFmtId="3" fontId="11" fillId="0" borderId="17" xfId="0" applyNumberFormat="1" applyFont="1" applyFill="1" applyBorder="1"/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13" workbookViewId="0">
      <selection activeCell="E29" sqref="E29"/>
    </sheetView>
  </sheetViews>
  <sheetFormatPr defaultRowHeight="15" x14ac:dyDescent="0.25"/>
  <cols>
    <col min="1" max="1" width="27.140625" customWidth="1"/>
    <col min="2" max="2" width="25.42578125" customWidth="1"/>
    <col min="3" max="5" width="11.7109375" customWidth="1"/>
    <col min="6" max="6" width="10.5703125" bestFit="1" customWidth="1"/>
    <col min="7" max="7" width="12.5703125" bestFit="1" customWidth="1"/>
    <col min="8" max="8" width="13.28515625" bestFit="1" customWidth="1"/>
    <col min="9" max="9" width="9.5703125" bestFit="1" customWidth="1"/>
  </cols>
  <sheetData>
    <row r="1" spans="1:11" ht="26.25" x14ac:dyDescent="0.4">
      <c r="A1" s="6" t="s">
        <v>30</v>
      </c>
      <c r="B1" s="6"/>
    </row>
    <row r="2" spans="1:11" ht="15.75" thickBot="1" x14ac:dyDescent="0.3"/>
    <row r="3" spans="1:11" ht="77.25" customHeight="1" thickBot="1" x14ac:dyDescent="0.3">
      <c r="A3" s="13" t="s">
        <v>0</v>
      </c>
      <c r="B3" s="17" t="s">
        <v>8</v>
      </c>
      <c r="C3" s="42" t="s">
        <v>31</v>
      </c>
      <c r="D3" s="43" t="s">
        <v>32</v>
      </c>
      <c r="E3" s="44" t="s">
        <v>33</v>
      </c>
      <c r="F3" s="45" t="s">
        <v>34</v>
      </c>
      <c r="G3" s="46" t="s">
        <v>35</v>
      </c>
      <c r="H3" s="47" t="s">
        <v>36</v>
      </c>
      <c r="I3" s="48" t="s">
        <v>21</v>
      </c>
      <c r="J3" s="49" t="s">
        <v>22</v>
      </c>
    </row>
    <row r="4" spans="1:11" x14ac:dyDescent="0.25">
      <c r="A4" s="14" t="s">
        <v>1</v>
      </c>
      <c r="B4" s="18" t="s">
        <v>9</v>
      </c>
      <c r="C4" s="64">
        <v>103000</v>
      </c>
      <c r="D4" s="38">
        <v>0</v>
      </c>
      <c r="E4" s="70">
        <f>C4+D4</f>
        <v>103000</v>
      </c>
      <c r="F4" s="77">
        <v>147081</v>
      </c>
      <c r="G4" s="82">
        <v>0</v>
      </c>
      <c r="H4" s="90">
        <f>I4+J4</f>
        <v>275000</v>
      </c>
      <c r="I4" s="77">
        <v>275000</v>
      </c>
      <c r="J4" s="39">
        <v>0</v>
      </c>
    </row>
    <row r="5" spans="1:11" x14ac:dyDescent="0.25">
      <c r="A5" s="14" t="s">
        <v>2</v>
      </c>
      <c r="B5" s="18" t="s">
        <v>10</v>
      </c>
      <c r="C5" s="65">
        <v>15000</v>
      </c>
      <c r="D5" s="12">
        <v>0</v>
      </c>
      <c r="E5" s="71">
        <f t="shared" ref="E5:E11" si="0">C5+D5</f>
        <v>15000</v>
      </c>
      <c r="F5" s="76">
        <v>15608</v>
      </c>
      <c r="G5" s="83">
        <v>0</v>
      </c>
      <c r="H5" s="31">
        <f t="shared" ref="H5:H11" si="1">I5+J5</f>
        <v>35000</v>
      </c>
      <c r="I5" s="76">
        <v>35000</v>
      </c>
      <c r="J5" s="23">
        <v>0</v>
      </c>
    </row>
    <row r="6" spans="1:11" x14ac:dyDescent="0.25">
      <c r="A6" s="15" t="s">
        <v>23</v>
      </c>
      <c r="B6" s="19" t="s">
        <v>24</v>
      </c>
      <c r="C6" s="65">
        <v>225000</v>
      </c>
      <c r="D6" s="12">
        <v>0</v>
      </c>
      <c r="E6" s="71">
        <f t="shared" si="0"/>
        <v>225000</v>
      </c>
      <c r="F6" s="76">
        <v>189236.56</v>
      </c>
      <c r="G6" s="83">
        <v>0</v>
      </c>
      <c r="H6" s="31">
        <f t="shared" si="1"/>
        <v>275000</v>
      </c>
      <c r="I6" s="76">
        <v>275000</v>
      </c>
      <c r="J6" s="23">
        <v>0</v>
      </c>
    </row>
    <row r="7" spans="1:11" x14ac:dyDescent="0.25">
      <c r="A7" s="15" t="s">
        <v>7</v>
      </c>
      <c r="B7" s="19" t="s">
        <v>11</v>
      </c>
      <c r="C7" s="65">
        <v>227000</v>
      </c>
      <c r="D7" s="67">
        <v>200000</v>
      </c>
      <c r="E7" s="71">
        <f t="shared" si="0"/>
        <v>427000</v>
      </c>
      <c r="F7" s="76">
        <v>93450</v>
      </c>
      <c r="G7" s="84">
        <v>46433</v>
      </c>
      <c r="H7" s="31">
        <f t="shared" si="1"/>
        <v>442150</v>
      </c>
      <c r="I7" s="76">
        <v>242150</v>
      </c>
      <c r="J7" s="23">
        <v>200000</v>
      </c>
    </row>
    <row r="8" spans="1:11" x14ac:dyDescent="0.25">
      <c r="A8" s="15" t="s">
        <v>28</v>
      </c>
      <c r="B8" s="19" t="s">
        <v>29</v>
      </c>
      <c r="C8" s="22">
        <v>0</v>
      </c>
      <c r="D8" s="12">
        <v>0</v>
      </c>
      <c r="E8" s="71">
        <f t="shared" si="0"/>
        <v>0</v>
      </c>
      <c r="F8" s="76">
        <v>58080</v>
      </c>
      <c r="G8" s="83">
        <v>0</v>
      </c>
      <c r="H8" s="31">
        <f t="shared" si="1"/>
        <v>0</v>
      </c>
      <c r="I8" s="86">
        <v>0</v>
      </c>
      <c r="J8" s="23"/>
    </row>
    <row r="9" spans="1:11" x14ac:dyDescent="0.25">
      <c r="A9" s="14" t="s">
        <v>12</v>
      </c>
      <c r="B9" s="18" t="s">
        <v>17</v>
      </c>
      <c r="C9" s="65">
        <v>287000</v>
      </c>
      <c r="D9" s="12">
        <v>0</v>
      </c>
      <c r="E9" s="71">
        <f t="shared" si="0"/>
        <v>287000</v>
      </c>
      <c r="F9" s="76">
        <v>88763.14</v>
      </c>
      <c r="G9" s="83">
        <v>0</v>
      </c>
      <c r="H9" s="31">
        <f t="shared" si="1"/>
        <v>298000</v>
      </c>
      <c r="I9" s="86">
        <v>298000</v>
      </c>
      <c r="J9" s="23">
        <v>0</v>
      </c>
    </row>
    <row r="10" spans="1:11" x14ac:dyDescent="0.25">
      <c r="A10" s="14" t="s">
        <v>6</v>
      </c>
      <c r="B10" s="18" t="s">
        <v>18</v>
      </c>
      <c r="C10" s="65">
        <v>41000</v>
      </c>
      <c r="D10" s="67">
        <v>3600000</v>
      </c>
      <c r="E10" s="71">
        <f t="shared" si="0"/>
        <v>3641000</v>
      </c>
      <c r="F10" s="76">
        <v>47151</v>
      </c>
      <c r="G10" s="84">
        <v>2732907</v>
      </c>
      <c r="H10" s="31">
        <f t="shared" si="1"/>
        <v>4080000</v>
      </c>
      <c r="I10" s="76">
        <v>80000</v>
      </c>
      <c r="J10" s="23">
        <v>4000000</v>
      </c>
    </row>
    <row r="11" spans="1:11" ht="15.75" thickBot="1" x14ac:dyDescent="0.3">
      <c r="A11" s="14" t="s">
        <v>27</v>
      </c>
      <c r="B11" s="18" t="s">
        <v>26</v>
      </c>
      <c r="C11" s="53">
        <v>0</v>
      </c>
      <c r="D11" s="54">
        <v>0</v>
      </c>
      <c r="E11" s="72">
        <f t="shared" si="0"/>
        <v>0</v>
      </c>
      <c r="F11" s="69">
        <v>799875.73</v>
      </c>
      <c r="G11" s="85">
        <v>0</v>
      </c>
      <c r="H11" s="59">
        <f t="shared" si="1"/>
        <v>0</v>
      </c>
      <c r="I11" s="87">
        <v>0</v>
      </c>
      <c r="J11" s="29">
        <v>0</v>
      </c>
    </row>
    <row r="12" spans="1:11" ht="15.75" thickBot="1" x14ac:dyDescent="0.3">
      <c r="A12" s="14" t="s">
        <v>4</v>
      </c>
      <c r="B12" s="18"/>
      <c r="C12" s="66">
        <f>SUM(C4:C11)</f>
        <v>898000</v>
      </c>
      <c r="D12" s="68">
        <f>SUM(D4:D11)</f>
        <v>3800000</v>
      </c>
      <c r="E12" s="73">
        <f t="shared" ref="E12" si="2">C12+D12</f>
        <v>4698000</v>
      </c>
      <c r="F12" s="78">
        <f>SUM(F4:F11)</f>
        <v>1439245.43</v>
      </c>
      <c r="G12" s="81">
        <f>SUM(G4:G11)</f>
        <v>2779340</v>
      </c>
      <c r="H12" s="50">
        <f>SUM(H4:H11)</f>
        <v>5405150</v>
      </c>
      <c r="I12" s="51">
        <f>SUM(I4:I11)</f>
        <v>1205150</v>
      </c>
      <c r="J12" s="52">
        <f>SUM(J4:J11)</f>
        <v>4200000</v>
      </c>
      <c r="K12" s="41"/>
    </row>
    <row r="13" spans="1:11" x14ac:dyDescent="0.25">
      <c r="A13" s="16"/>
      <c r="B13" s="11"/>
      <c r="C13" s="27"/>
      <c r="D13" s="27"/>
      <c r="E13" s="27"/>
      <c r="F13" s="26"/>
      <c r="G13" s="36"/>
      <c r="H13" s="32"/>
      <c r="I13" s="27"/>
      <c r="J13" s="28"/>
    </row>
    <row r="14" spans="1:11" ht="15.75" thickBot="1" x14ac:dyDescent="0.3">
      <c r="A14" s="16"/>
      <c r="B14" s="11"/>
      <c r="C14" s="27"/>
      <c r="D14" s="27"/>
      <c r="E14" s="27"/>
      <c r="F14" s="26"/>
      <c r="G14" s="36"/>
      <c r="H14" s="32"/>
      <c r="I14" s="27"/>
      <c r="J14" s="28"/>
    </row>
    <row r="15" spans="1:11" x14ac:dyDescent="0.25">
      <c r="A15" s="14" t="s">
        <v>25</v>
      </c>
      <c r="B15" s="18" t="s">
        <v>15</v>
      </c>
      <c r="C15" s="64">
        <v>225000</v>
      </c>
      <c r="D15" s="38">
        <v>0</v>
      </c>
      <c r="E15" s="39">
        <f>C15+D15</f>
        <v>225000</v>
      </c>
      <c r="F15" s="79">
        <v>188711</v>
      </c>
      <c r="G15" s="88">
        <v>0</v>
      </c>
      <c r="H15" s="40">
        <f>I15+J15</f>
        <v>275000</v>
      </c>
      <c r="I15" s="77">
        <v>275000</v>
      </c>
      <c r="J15" s="39">
        <v>0</v>
      </c>
    </row>
    <row r="16" spans="1:11" x14ac:dyDescent="0.25">
      <c r="A16" s="14" t="s">
        <v>3</v>
      </c>
      <c r="B16" s="18" t="s">
        <v>15</v>
      </c>
      <c r="C16" s="65">
        <v>99800</v>
      </c>
      <c r="D16" s="12">
        <v>0</v>
      </c>
      <c r="E16" s="23">
        <f t="shared" ref="E16:E18" si="3">C16+D16</f>
        <v>99800</v>
      </c>
      <c r="F16" s="76">
        <v>90400</v>
      </c>
      <c r="G16" s="83">
        <v>0</v>
      </c>
      <c r="H16" s="91">
        <f t="shared" ref="H16:H19" si="4">I16+J16</f>
        <v>130000</v>
      </c>
      <c r="I16" s="76">
        <v>130000</v>
      </c>
      <c r="J16" s="23">
        <v>0</v>
      </c>
    </row>
    <row r="17" spans="1:10" x14ac:dyDescent="0.25">
      <c r="A17" s="14" t="s">
        <v>13</v>
      </c>
      <c r="B17" s="18" t="s">
        <v>14</v>
      </c>
      <c r="C17" s="65">
        <v>200</v>
      </c>
      <c r="D17" s="12">
        <v>0</v>
      </c>
      <c r="E17" s="23">
        <f t="shared" si="3"/>
        <v>200</v>
      </c>
      <c r="F17" s="76">
        <v>266.74</v>
      </c>
      <c r="G17" s="83">
        <v>0</v>
      </c>
      <c r="H17" s="91">
        <f t="shared" si="4"/>
        <v>150</v>
      </c>
      <c r="I17" s="86">
        <v>150</v>
      </c>
      <c r="J17" s="23">
        <v>0</v>
      </c>
    </row>
    <row r="18" spans="1:10" x14ac:dyDescent="0.25">
      <c r="A18" s="14" t="s">
        <v>37</v>
      </c>
      <c r="B18" s="18" t="s">
        <v>19</v>
      </c>
      <c r="C18" s="65">
        <v>70000</v>
      </c>
      <c r="D18" s="12">
        <v>0</v>
      </c>
      <c r="E18" s="23">
        <f t="shared" si="3"/>
        <v>70000</v>
      </c>
      <c r="F18" s="76">
        <v>799875.73</v>
      </c>
      <c r="G18" s="83">
        <v>0</v>
      </c>
      <c r="H18" s="91">
        <f t="shared" si="4"/>
        <v>0</v>
      </c>
      <c r="I18" s="86"/>
      <c r="J18" s="23">
        <v>0</v>
      </c>
    </row>
    <row r="19" spans="1:10" ht="15.75" thickBot="1" x14ac:dyDescent="0.3">
      <c r="A19" s="14" t="s">
        <v>38</v>
      </c>
      <c r="B19" s="18" t="s">
        <v>16</v>
      </c>
      <c r="C19" s="74">
        <v>503000</v>
      </c>
      <c r="D19" s="54">
        <v>0</v>
      </c>
      <c r="E19" s="29">
        <v>503000</v>
      </c>
      <c r="F19" s="80">
        <v>479999.97</v>
      </c>
      <c r="G19" s="85">
        <v>2779340</v>
      </c>
      <c r="H19" s="92">
        <f t="shared" si="4"/>
        <v>5000000</v>
      </c>
      <c r="I19" s="87">
        <v>800000</v>
      </c>
      <c r="J19" s="29">
        <v>4200000</v>
      </c>
    </row>
    <row r="20" spans="1:10" ht="16.5" thickBot="1" x14ac:dyDescent="0.3">
      <c r="A20" s="14" t="s">
        <v>4</v>
      </c>
      <c r="B20" s="20"/>
      <c r="C20" s="66">
        <f>SUM(C15:C19)</f>
        <v>898000</v>
      </c>
      <c r="D20" s="68">
        <v>3800000</v>
      </c>
      <c r="E20" s="75">
        <f>C20+D20</f>
        <v>4698000</v>
      </c>
      <c r="F20" s="62">
        <f>SUM(F15:F19)</f>
        <v>1559253.44</v>
      </c>
      <c r="G20" s="62">
        <f>SUM(G15:G19)</f>
        <v>2779340</v>
      </c>
      <c r="H20" s="89">
        <f>SUM(H15:H19)</f>
        <v>5405150</v>
      </c>
      <c r="I20" s="63">
        <f>SUM(I15:I19)</f>
        <v>1205150</v>
      </c>
      <c r="J20" s="63">
        <f>SUM(J15:J19)</f>
        <v>4200000</v>
      </c>
    </row>
    <row r="21" spans="1:10" ht="15.75" x14ac:dyDescent="0.25">
      <c r="A21" s="4"/>
      <c r="B21" s="20"/>
      <c r="C21" s="60"/>
      <c r="D21" s="55"/>
      <c r="E21" s="61"/>
      <c r="F21" s="56"/>
      <c r="G21" s="57"/>
      <c r="H21" s="58"/>
      <c r="I21" s="60"/>
      <c r="J21" s="61"/>
    </row>
    <row r="22" spans="1:10" ht="16.5" thickBot="1" x14ac:dyDescent="0.3">
      <c r="A22" s="5" t="s">
        <v>5</v>
      </c>
      <c r="B22" s="21" t="s">
        <v>16</v>
      </c>
      <c r="C22" s="30">
        <f>C12-C20</f>
        <v>0</v>
      </c>
      <c r="D22" s="24"/>
      <c r="E22" s="25"/>
      <c r="F22" s="35"/>
      <c r="G22" s="37"/>
      <c r="H22" s="33"/>
      <c r="I22" s="30">
        <v>800000</v>
      </c>
      <c r="J22" s="29"/>
    </row>
    <row r="23" spans="1:10" ht="15.75" x14ac:dyDescent="0.25">
      <c r="A23" s="7"/>
      <c r="B23" s="3"/>
      <c r="F23" s="2"/>
      <c r="G23" s="2"/>
      <c r="H23" s="2"/>
    </row>
    <row r="24" spans="1:10" ht="15.75" x14ac:dyDescent="0.25">
      <c r="A24" t="s">
        <v>39</v>
      </c>
      <c r="B24" s="3"/>
      <c r="C24" s="1"/>
      <c r="D24" s="1"/>
      <c r="E24" s="1" t="s">
        <v>40</v>
      </c>
      <c r="F24" s="1"/>
      <c r="G24" s="1"/>
      <c r="H24" s="1"/>
    </row>
    <row r="25" spans="1:10" ht="15.75" x14ac:dyDescent="0.25">
      <c r="A25" s="34"/>
      <c r="B25" s="9"/>
      <c r="C25" s="10"/>
      <c r="D25" s="10"/>
      <c r="E25" s="93" t="s">
        <v>20</v>
      </c>
      <c r="F25" s="8"/>
      <c r="G25" s="8"/>
    </row>
    <row r="26" spans="1:10" ht="15.75" x14ac:dyDescent="0.25">
      <c r="A26" s="7"/>
      <c r="B26" s="3"/>
      <c r="C26" s="1"/>
      <c r="D26" s="1"/>
      <c r="E26" s="1"/>
    </row>
  </sheetData>
  <pageMargins left="0.11811023622047245" right="0.19685039370078741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losina</dc:creator>
  <cp:lastModifiedBy>MSLOSREDITELKA</cp:lastModifiedBy>
  <cp:lastPrinted>2022-10-19T08:39:28Z</cp:lastPrinted>
  <dcterms:created xsi:type="dcterms:W3CDTF">2015-11-11T09:21:15Z</dcterms:created>
  <dcterms:modified xsi:type="dcterms:W3CDTF">2022-10-19T08:41:43Z</dcterms:modified>
</cp:coreProperties>
</file>